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Tabelle1" sheetId="1" r:id="rId1"/>
    <sheet name="Arkusz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5" i="1"/>
  <c r="B14" i="1"/>
  <c r="B12" i="1"/>
  <c r="B10" i="1"/>
  <c r="F8" i="1"/>
  <c r="F14" i="1" s="1"/>
  <c r="D8" i="1"/>
  <c r="D10" i="1" s="1"/>
  <c r="D12" i="1" s="1"/>
  <c r="B8" i="1"/>
  <c r="F7" i="1"/>
  <c r="D7" i="1"/>
  <c r="B7" i="1"/>
  <c r="F10" i="1" l="1"/>
  <c r="F12" i="1" s="1"/>
  <c r="F15" i="1" s="1"/>
  <c r="F18" i="1" s="1"/>
  <c r="D14" i="1"/>
  <c r="D15" i="1" s="1"/>
  <c r="D18" i="1" s="1"/>
</calcChain>
</file>

<file path=xl/sharedStrings.xml><?xml version="1.0" encoding="utf-8"?>
<sst xmlns="http://schemas.openxmlformats.org/spreadsheetml/2006/main" count="65" uniqueCount="34">
  <si>
    <t>kg / km</t>
  </si>
  <si>
    <t xml:space="preserve">kg </t>
  </si>
  <si>
    <t>km</t>
  </si>
  <si>
    <t>Personen</t>
  </si>
  <si>
    <t>kg</t>
  </si>
  <si>
    <t>kg / l</t>
  </si>
  <si>
    <t>l</t>
  </si>
  <si>
    <t xml:space="preserve">kg CO2 /l 
</t>
  </si>
  <si>
    <t>Krótka trasa (np. Berlin - Monachium)</t>
  </si>
  <si>
    <t>Jednostka</t>
  </si>
  <si>
    <t>Trasa średniej długości (np. Berlin - Majorka)</t>
  </si>
  <si>
    <t>Długa trasa (np. Berlin - Teneryfa)</t>
  </si>
  <si>
    <t>Zużycie nafty lotniczej</t>
  </si>
  <si>
    <t>* Dystans</t>
  </si>
  <si>
    <t>Miejsca siedzące</t>
  </si>
  <si>
    <t>/Osoby</t>
  </si>
  <si>
    <t>= nafta lotnicza / osobę [kg]</t>
  </si>
  <si>
    <t>= nafta lotnicza/ osobę [l]</t>
  </si>
  <si>
    <t>* -emisja CO2 podczas spalania</t>
  </si>
  <si>
    <t>Obłożenie miejsc</t>
  </si>
  <si>
    <t>* gęstość nafty lotniczej</t>
  </si>
  <si>
    <t>=Emisja  CO2 podczas przelotu</t>
  </si>
  <si>
    <t>Emisja CO2 na etapie dostarczania nafty</t>
  </si>
  <si>
    <t>=  Emisja CO2 na lądzie</t>
  </si>
  <si>
    <t>Całkowita emisja CO2/ osobę</t>
  </si>
  <si>
    <t xml:space="preserve">* Ważenie klasy lotu (ekonomicznego) </t>
  </si>
  <si>
    <t xml:space="preserve">* Współczynnik zwiększajacy =2,7 uwzględniany od dystansu powyżej 550 km </t>
  </si>
  <si>
    <t>Ważona emisja CO2</t>
  </si>
  <si>
    <t>miejsca siedzące</t>
  </si>
  <si>
    <t>osoby</t>
  </si>
  <si>
    <t>kg CO2 / osobę</t>
  </si>
  <si>
    <t>kg CO2 / kg nafty</t>
  </si>
  <si>
    <t>kg CO2 /osobę</t>
  </si>
  <si>
    <t>+ Krążenie w oczekiwaniu na lądowanie &amp; droga okrężna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</si>
</sst>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quotePrefix="1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10" fontId="2" fillId="0" borderId="1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vertical="top" wrapText="1"/>
    </xf>
    <xf numFmtId="0" fontId="2" fillId="4" borderId="1" xfId="0" quotePrefix="1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4" fontId="1" fillId="5" borderId="1" xfId="0" applyNumberFormat="1" applyFont="1" applyFill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topLeftCell="A2" workbookViewId="0">
      <selection activeCell="K14" sqref="K14"/>
    </sheetView>
  </sheetViews>
  <sheetFormatPr defaultColWidth="11.42578125" defaultRowHeight="14.25" x14ac:dyDescent="0.25"/>
  <cols>
    <col min="1" max="1" width="28.5703125" style="1" customWidth="1"/>
    <col min="2" max="2" width="15.5703125" style="1" customWidth="1"/>
    <col min="3" max="3" width="13.85546875" style="1" customWidth="1"/>
    <col min="4" max="4" width="15.7109375" style="1" customWidth="1"/>
    <col min="5" max="6" width="16.140625" style="1" customWidth="1"/>
    <col min="7" max="7" width="15.42578125" style="1" customWidth="1"/>
    <col min="8" max="16384" width="11.42578125" style="1"/>
  </cols>
  <sheetData>
    <row r="1" spans="1:7" ht="60" x14ac:dyDescent="0.25">
      <c r="A1" s="8"/>
      <c r="B1" s="8" t="s">
        <v>8</v>
      </c>
      <c r="C1" s="8" t="s">
        <v>9</v>
      </c>
      <c r="D1" s="8" t="s">
        <v>10</v>
      </c>
      <c r="E1" s="8" t="s">
        <v>9</v>
      </c>
      <c r="F1" s="8" t="s">
        <v>11</v>
      </c>
      <c r="G1" s="8" t="s">
        <v>9</v>
      </c>
    </row>
    <row r="2" spans="1:7" x14ac:dyDescent="0.25">
      <c r="A2" s="2" t="s">
        <v>12</v>
      </c>
      <c r="B2" s="2">
        <v>2.8593999999999999</v>
      </c>
      <c r="C2" s="2" t="s">
        <v>0</v>
      </c>
      <c r="D2" s="2">
        <v>2.8431000000000002</v>
      </c>
      <c r="E2" s="2" t="s">
        <v>0</v>
      </c>
      <c r="F2" s="2">
        <v>5.8596000000000004</v>
      </c>
      <c r="G2" s="2" t="s">
        <v>0</v>
      </c>
    </row>
    <row r="3" spans="1:7" x14ac:dyDescent="0.25">
      <c r="A3" s="9" t="s">
        <v>13</v>
      </c>
      <c r="B3" s="9">
        <v>480</v>
      </c>
      <c r="C3" s="9" t="s">
        <v>2</v>
      </c>
      <c r="D3" s="10">
        <v>1657</v>
      </c>
      <c r="E3" s="9" t="s">
        <v>2</v>
      </c>
      <c r="F3" s="10">
        <v>3674</v>
      </c>
      <c r="G3" s="9" t="s">
        <v>2</v>
      </c>
    </row>
    <row r="4" spans="1:7" ht="42.75" x14ac:dyDescent="0.25">
      <c r="A4" s="3" t="s">
        <v>33</v>
      </c>
      <c r="B4" s="2">
        <v>754.44</v>
      </c>
      <c r="C4" s="2" t="s">
        <v>1</v>
      </c>
      <c r="D4" s="2">
        <v>749.68</v>
      </c>
      <c r="E4" s="2" t="s">
        <v>1</v>
      </c>
      <c r="F4" s="4">
        <v>1744.7</v>
      </c>
      <c r="G4" s="2" t="s">
        <v>1</v>
      </c>
    </row>
    <row r="5" spans="1:7" ht="28.5" x14ac:dyDescent="0.25">
      <c r="A5" s="5" t="s">
        <v>14</v>
      </c>
      <c r="B5" s="2">
        <v>136</v>
      </c>
      <c r="C5" s="2" t="s">
        <v>28</v>
      </c>
      <c r="D5" s="2">
        <v>146</v>
      </c>
      <c r="E5" s="2" t="s">
        <v>28</v>
      </c>
      <c r="F5" s="2">
        <v>227</v>
      </c>
      <c r="G5" s="2" t="s">
        <v>28</v>
      </c>
    </row>
    <row r="6" spans="1:7" x14ac:dyDescent="0.25">
      <c r="A6" s="5" t="s">
        <v>19</v>
      </c>
      <c r="B6" s="6">
        <v>0.69510000000000005</v>
      </c>
      <c r="C6" s="2"/>
      <c r="D6" s="6">
        <v>0.73729999999999996</v>
      </c>
      <c r="E6" s="2"/>
      <c r="F6" s="6">
        <v>0.78500000000000003</v>
      </c>
      <c r="G6" s="2"/>
    </row>
    <row r="7" spans="1:7" x14ac:dyDescent="0.25">
      <c r="A7" s="2" t="s">
        <v>15</v>
      </c>
      <c r="B7" s="4">
        <f>B5*B6</f>
        <v>94.533600000000007</v>
      </c>
      <c r="C7" s="2" t="s">
        <v>29</v>
      </c>
      <c r="D7" s="4">
        <f>D5*D6</f>
        <v>107.64579999999999</v>
      </c>
      <c r="E7" s="2" t="s">
        <v>29</v>
      </c>
      <c r="F7" s="4">
        <f>F5*F6</f>
        <v>178.19499999999999</v>
      </c>
      <c r="G7" s="2" t="s">
        <v>3</v>
      </c>
    </row>
    <row r="8" spans="1:7" x14ac:dyDescent="0.25">
      <c r="A8" s="11" t="s">
        <v>16</v>
      </c>
      <c r="B8" s="12">
        <f>(B2*B3+B4)/B7</f>
        <v>22.499428774530962</v>
      </c>
      <c r="C8" s="12" t="s">
        <v>4</v>
      </c>
      <c r="D8" s="12">
        <f>(D2*D3+D4)/D7</f>
        <v>50.7283767689961</v>
      </c>
      <c r="E8" s="12" t="s">
        <v>4</v>
      </c>
      <c r="F8" s="12">
        <f>(F2*F3+F4)/F7</f>
        <v>130.60338617806337</v>
      </c>
      <c r="G8" s="13" t="s">
        <v>4</v>
      </c>
    </row>
    <row r="9" spans="1:7" x14ac:dyDescent="0.25">
      <c r="A9" s="2" t="s">
        <v>20</v>
      </c>
      <c r="B9" s="5">
        <v>0.84499999999999997</v>
      </c>
      <c r="C9" s="2" t="s">
        <v>5</v>
      </c>
      <c r="D9" s="5">
        <v>0.84499999999999997</v>
      </c>
      <c r="E9" s="2" t="s">
        <v>5</v>
      </c>
      <c r="F9" s="5">
        <v>0.84499999999999997</v>
      </c>
      <c r="G9" s="2" t="s">
        <v>5</v>
      </c>
    </row>
    <row r="10" spans="1:7" x14ac:dyDescent="0.25">
      <c r="A10" s="11" t="s">
        <v>17</v>
      </c>
      <c r="B10" s="12">
        <f>B8*B9</f>
        <v>19.012017314478662</v>
      </c>
      <c r="C10" s="12" t="s">
        <v>6</v>
      </c>
      <c r="D10" s="12">
        <f>D8*D9</f>
        <v>42.8654783698017</v>
      </c>
      <c r="E10" s="12" t="s">
        <v>6</v>
      </c>
      <c r="F10" s="12">
        <f>F8*F9</f>
        <v>110.35986132046355</v>
      </c>
      <c r="G10" s="13" t="s">
        <v>6</v>
      </c>
    </row>
    <row r="11" spans="1:7" ht="28.5" x14ac:dyDescent="0.25">
      <c r="A11" s="2" t="s">
        <v>18</v>
      </c>
      <c r="B11" s="7">
        <v>3.1497000000000002</v>
      </c>
      <c r="C11" s="4" t="s">
        <v>7</v>
      </c>
      <c r="D11" s="7">
        <v>3.1497000000000002</v>
      </c>
      <c r="E11" s="4" t="s">
        <v>7</v>
      </c>
      <c r="F11" s="7">
        <v>3.1497000000000002</v>
      </c>
      <c r="G11" s="4" t="s">
        <v>7</v>
      </c>
    </row>
    <row r="12" spans="1:7" ht="28.5" x14ac:dyDescent="0.25">
      <c r="A12" s="11" t="s">
        <v>21</v>
      </c>
      <c r="B12" s="12">
        <f>B10*B11</f>
        <v>59.882150935413442</v>
      </c>
      <c r="C12" s="12" t="s">
        <v>30</v>
      </c>
      <c r="D12" s="12">
        <f>D10*D11</f>
        <v>135.01339722136441</v>
      </c>
      <c r="E12" s="12" t="s">
        <v>30</v>
      </c>
      <c r="F12" s="12">
        <f>F10*F11</f>
        <v>347.60045520106405</v>
      </c>
      <c r="G12" s="12" t="s">
        <v>30</v>
      </c>
    </row>
    <row r="13" spans="1:7" ht="28.5" x14ac:dyDescent="0.25">
      <c r="A13" s="3" t="s">
        <v>22</v>
      </c>
      <c r="B13" s="2">
        <v>0.58540000000000003</v>
      </c>
      <c r="C13" s="2" t="s">
        <v>31</v>
      </c>
      <c r="D13" s="2">
        <v>0.58540000000000003</v>
      </c>
      <c r="E13" s="2" t="s">
        <v>31</v>
      </c>
      <c r="F13" s="2">
        <v>0.58540000000000003</v>
      </c>
      <c r="G13" s="2" t="s">
        <v>31</v>
      </c>
    </row>
    <row r="14" spans="1:7" ht="28.5" x14ac:dyDescent="0.25">
      <c r="A14" s="11" t="s">
        <v>23</v>
      </c>
      <c r="B14" s="12">
        <f>B8*B13</f>
        <v>13.171165604610426</v>
      </c>
      <c r="C14" s="12" t="s">
        <v>32</v>
      </c>
      <c r="D14" s="12">
        <f>D8*D13</f>
        <v>29.696391760570318</v>
      </c>
      <c r="E14" s="12" t="s">
        <v>30</v>
      </c>
      <c r="F14" s="12">
        <f>F8*F13</f>
        <v>76.455222268638309</v>
      </c>
      <c r="G14" s="12" t="s">
        <v>30</v>
      </c>
    </row>
    <row r="15" spans="1:7" ht="28.5" x14ac:dyDescent="0.25">
      <c r="A15" s="14" t="s">
        <v>24</v>
      </c>
      <c r="B15" s="15">
        <f>B12+B14</f>
        <v>73.053316540023872</v>
      </c>
      <c r="C15" s="15" t="s">
        <v>30</v>
      </c>
      <c r="D15" s="15">
        <f>D12+D14</f>
        <v>164.70978898193474</v>
      </c>
      <c r="E15" s="15" t="s">
        <v>30</v>
      </c>
      <c r="F15" s="15">
        <f>F12+F14</f>
        <v>424.05567746970235</v>
      </c>
      <c r="G15" s="15" t="s">
        <v>30</v>
      </c>
    </row>
    <row r="16" spans="1:7" ht="57" x14ac:dyDescent="0.25">
      <c r="A16" s="2" t="s">
        <v>26</v>
      </c>
      <c r="B16" s="2">
        <v>1</v>
      </c>
      <c r="C16" s="2"/>
      <c r="D16" s="2">
        <v>2.7</v>
      </c>
      <c r="E16" s="2"/>
      <c r="F16" s="2">
        <v>2.7</v>
      </c>
      <c r="G16" s="2"/>
    </row>
    <row r="17" spans="1:7" ht="28.5" x14ac:dyDescent="0.25">
      <c r="A17" s="2" t="s">
        <v>25</v>
      </c>
      <c r="B17" s="2">
        <v>0.95</v>
      </c>
      <c r="C17" s="2"/>
      <c r="D17" s="2">
        <v>0.95</v>
      </c>
      <c r="E17" s="2"/>
      <c r="F17" s="2">
        <v>0.73</v>
      </c>
      <c r="G17" s="2"/>
    </row>
    <row r="18" spans="1:7" ht="30" x14ac:dyDescent="0.25">
      <c r="A18" s="16" t="s">
        <v>27</v>
      </c>
      <c r="B18" s="17">
        <f>B15*B16*B17</f>
        <v>69.400650713022671</v>
      </c>
      <c r="C18" s="17" t="s">
        <v>30</v>
      </c>
      <c r="D18" s="17">
        <f>D15*D16*D17</f>
        <v>422.48060873866262</v>
      </c>
      <c r="E18" s="17" t="s">
        <v>30</v>
      </c>
      <c r="F18" s="17">
        <f>F15*F16*F17</f>
        <v>835.81374029278345</v>
      </c>
      <c r="G18" s="17" t="s">
        <v>30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Tabelle1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Romy Sommer</dc:creator>
  <cp:lastModifiedBy>Ewa Figiel</cp:lastModifiedBy>
  <dcterms:created xsi:type="dcterms:W3CDTF">2020-01-15T21:18:16Z</dcterms:created>
  <dcterms:modified xsi:type="dcterms:W3CDTF">2021-09-24T20:08:08Z</dcterms:modified>
</cp:coreProperties>
</file>